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2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<sst xmlns="http://schemas.openxmlformats.org/spreadsheetml/2006/main" count="87" uniqueCount="85">
  <si>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</si>
  <si>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</si>
  <si>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</si>
  <si>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</si>
  <si>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</si>
  <si>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</si>
  <si>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</si>
  <si>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</si>
  <si>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</si>
  <si>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</si>
  <si>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</si>
  <si>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</si>
  <si>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</si>
  <si>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</si>
  <si>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</si>
  <si>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</si>
  <si>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</si>
  <si>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>1 11 05035 10 0000 120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</si>
  <si>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</si>
  <si>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</si>
  <si>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</si>
  <si>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</si>
  <si>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</si>
  <si>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</si>
  <si>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</si>
  <si>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</si>
  <si>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</si>
  <si>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</si>
  <si>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</si>
  <si>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</si>
  <si>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</si>
  <si>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</si>
  <si>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</si>
  <si>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</si>
  <si>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</si>
  <si>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</si>
  <si>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</si>
  <si>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</si>
  <si>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</si>
  <si>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</si>
  <si>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</si>
  <si>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</si>
  <si>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</si>
  <si>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</si>
  <si>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Новоянзигитовский сельсовет муниципального района </t>
  </si>
  <si>
    <t>"О бюджете сельского поселения Новоянзигитовский сельсовет</t>
  </si>
  <si>
    <t>Объем доходов бюджета сельского поселения Новоянзигитовский сельсовет муниципального района</t>
  </si>
  <si>
    <t xml:space="preserve">Управляющий делами:                                                       С.Ф.Якупова                                                 </t>
  </si>
  <si>
    <t>(рублей)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</si>
  <si>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</si>
  <si>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</si>
  <si>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1 05 00000 00 0000 000</t>
  </si>
  <si>
    <t>Приложение № 3</t>
  </si>
  <si>
    <t>1 11 05025 10 0000 120</t>
  </si>
  <si>
    <t xml:space="preserve">Доходы от сдачи в аренду имущества, составляющего казну поселений (за исключением земельных участков)  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</si>
  <si>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</si>
  <si>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</si>
  <si>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</si>
  <si>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</si>
  <si>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</si>
  <si>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</si>
  <si>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</si>
  <si>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</si>
  <si>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2 02 01001 10 0000 150</t>
  </si>
  <si>
    <t>2 02 01003 10 0000 150</t>
  </si>
  <si>
    <t>2 02 35118 10 0000 150</t>
  </si>
  <si>
    <t>2 02 40014 10 0000 150</t>
  </si>
  <si>
    <t xml:space="preserve">Республики Башкортостан на 2021 год </t>
  </si>
  <si>
    <t>и плановый период 2022 и 2023 годов"</t>
  </si>
  <si>
    <t xml:space="preserve"> Краснокамский район Республики Башкортостан на 2021 год </t>
  </si>
  <si>
    <t>и плановый период 2022 и 2023 годов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</si>
  <si>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</si>
  <si>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</si>
  <si>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2 02 49999 10 7247 150</t>
  </si>
  <si>
    <t>Прочие межбюджетные трансферты, передаваемые бюджетам сельских поселений (проекты развития общественной инфраструктуры, основанные на местных инициативах)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</si>
  <si>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</si>
  <si>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</si>
  <si>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2 02 49999 10 7404 150</t>
  </si>
  <si>
    <t>изменения</t>
  </si>
  <si>
    <t>с учетом изменений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</si>
  <si>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</si>
  <si>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</si>
  <si>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</si>
  <si>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</si>
  <si>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от "24" декабря 2020 года № 54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</si>
</sst>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5" fillId="32" borderId="11" xfId="0" applyNumberFormat="1" applyFont="1" applyFill="1" applyBorder="1" applyAlignment="1">
      <alignment horizontal="left" vertical="center" wrapText="1"/>
    </xf>
    <xf numFmtId="0" fontId="5" fillId="32" borderId="12" xfId="0" applyNumberFormat="1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left" vertical="center" wrapText="1"/>
    </xf>
    <xf numFmtId="4" fontId="4" fillId="32" borderId="12" xfId="0" applyNumberFormat="1" applyFont="1" applyFill="1" applyBorder="1" applyAlignment="1">
      <alignment horizontal="left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51">
      <selection activeCell="F6" sqref="F6"/>
    </sheetView>
  </sheetViews>
  <sheetFormatPr defaultColWidth="9.140625" defaultRowHeight="12.75"/>
  <cols>
    <col min="1" max="1" width="21.28125" style="1" customWidth="1"/>
    <col min="2" max="2" width="42.421875" style="1" customWidth="1"/>
    <col min="3" max="4" width="14.8515625" style="1" customWidth="1"/>
    <col min="5" max="5" width="15.421875" style="1" customWidth="1"/>
    <col min="6" max="6" width="13.28125" style="1" customWidth="1"/>
    <col min="7" max="16384" width="9.140625" style="1" customWidth="1"/>
  </cols>
  <sheetData>
    <row r="1" spans="5:6" ht="12.75">
      <c r="E1" s="2"/>
      <c r="F1" s="2" t="s">
        <v>52</v>
      </c>
    </row>
    <row r="2" spans="5:6" ht="12.75">
      <c r="E2" s="2"/>
      <c r="F2" s="2" t="s">
        <v>15</v>
      </c>
    </row>
    <row r="3" spans="5:6" ht="12.75">
      <c r="E3" s="2"/>
      <c r="F3" s="2" t="s">
        <v>44</v>
      </c>
    </row>
    <row r="4" spans="5:6" ht="12.75">
      <c r="E4" s="2"/>
      <c r="F4" s="2" t="s">
        <v>16</v>
      </c>
    </row>
    <row r="5" spans="5:6" ht="12.75">
      <c r="E5" s="2"/>
      <c r="F5" s="2" t="s">
        <v>84</v>
      </c>
    </row>
    <row r="6" spans="5:6" ht="12.75">
      <c r="E6" s="2"/>
      <c r="F6" s="2" t="s">
        <v>45</v>
      </c>
    </row>
    <row r="7" spans="5:6" ht="12.75">
      <c r="E7" s="2"/>
      <c r="F7" s="2" t="s">
        <v>18</v>
      </c>
    </row>
    <row r="8" spans="5:6" ht="12.75">
      <c r="E8" s="2"/>
      <c r="F8" s="2" t="s">
        <v>67</v>
      </c>
    </row>
    <row r="9" spans="4:6" ht="12.75" customHeight="1">
      <c r="D9" s="22" t="s">
        <v>68</v>
      </c>
      <c r="E9" s="22"/>
      <c r="F9" s="22"/>
    </row>
    <row r="10" spans="4:6" ht="12.75" customHeight="1">
      <c r="D10" s="3"/>
      <c r="E10" s="3"/>
      <c r="F10" s="3"/>
    </row>
    <row r="11" ht="15.75" customHeight="1">
      <c r="D11" s="3"/>
    </row>
    <row r="12" spans="1:6" ht="15.75">
      <c r="A12" s="23" t="s">
        <v>46</v>
      </c>
      <c r="B12" s="23"/>
      <c r="C12" s="23"/>
      <c r="D12" s="23"/>
      <c r="E12" s="23"/>
      <c r="F12" s="23"/>
    </row>
    <row r="13" spans="1:6" ht="15.75">
      <c r="A13" s="23" t="s">
        <v>69</v>
      </c>
      <c r="B13" s="23"/>
      <c r="C13" s="23"/>
      <c r="D13" s="23"/>
      <c r="E13" s="23"/>
      <c r="F13" s="23"/>
    </row>
    <row r="14" spans="1:6" ht="15.75">
      <c r="A14" s="23" t="s">
        <v>70</v>
      </c>
      <c r="B14" s="23"/>
      <c r="C14" s="23"/>
      <c r="D14" s="23"/>
      <c r="E14" s="23"/>
      <c r="F14" s="23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5"/>
      <c r="D16" s="6"/>
      <c r="F16" s="7" t="s">
        <v>48</v>
      </c>
    </row>
    <row r="17" spans="1:6" ht="21.75" customHeight="1">
      <c r="A17" s="25" t="s">
        <v>0</v>
      </c>
      <c r="B17" s="27" t="s">
        <v>1</v>
      </c>
      <c r="C17" s="29">
        <v>2021</v>
      </c>
      <c r="D17" s="30"/>
      <c r="E17" s="8">
        <v>2022</v>
      </c>
      <c r="F17" s="8">
        <v>2023</v>
      </c>
    </row>
    <row r="18" spans="1:6" ht="24.75" customHeight="1">
      <c r="A18" s="26"/>
      <c r="B18" s="28"/>
      <c r="C18" s="14" t="s">
        <v>78</v>
      </c>
      <c r="D18" s="14" t="s">
        <v>79</v>
      </c>
      <c r="E18" s="8"/>
      <c r="F18" s="8"/>
    </row>
    <row r="19" spans="1:6" ht="15.75">
      <c r="A19" s="9"/>
      <c r="B19" s="10" t="s">
        <v>2</v>
      </c>
      <c r="C19" s="15">
        <f>C20+C45</f>
        <v>595269.72</v>
      </c>
      <c r="D19" s="15">
        <f>D20+D45</f>
        <v>6728376.75</v>
      </c>
      <c r="E19" s="15">
        <f>E20+E45</f>
        <v>4610100</v>
      </c>
      <c r="F19" s="15">
        <f>F20+F45</f>
        <v>4870000</v>
      </c>
    </row>
    <row r="20" spans="1:6" ht="15.75">
      <c r="A20" s="11" t="s">
        <v>3</v>
      </c>
      <c r="B20" s="10" t="s">
        <v>4</v>
      </c>
      <c r="C20" s="15">
        <f>C21+C25+C27+C31+C33+C35+C40+C43</f>
        <v>35048.62</v>
      </c>
      <c r="D20" s="15">
        <f>D21+D25+D27+D31+D33+D35+D40+D43</f>
        <v>787467.7500000001</v>
      </c>
      <c r="E20" s="15">
        <f>E21+E25+E27+E31+E33+E35+E40+E43</f>
        <v>892100</v>
      </c>
      <c r="F20" s="15">
        <f>F21+F25+F27+F31+F33+F35+F40+F43</f>
        <v>1029900</v>
      </c>
    </row>
    <row r="21" spans="1:6" ht="15.75">
      <c r="A21" s="9" t="s">
        <v>5</v>
      </c>
      <c r="B21" s="12" t="s">
        <v>6</v>
      </c>
      <c r="C21" s="16">
        <f>C22+C23</f>
        <v>8892.61</v>
      </c>
      <c r="D21" s="16">
        <f>D22</f>
        <v>78311.74</v>
      </c>
      <c r="E21" s="16">
        <f>E22</f>
        <v>77000</v>
      </c>
      <c r="F21" s="16">
        <f>F22</f>
        <v>86000</v>
      </c>
    </row>
    <row r="22" spans="1:6" ht="15.75">
      <c r="A22" s="9" t="s">
        <v>40</v>
      </c>
      <c r="B22" s="12" t="s">
        <v>7</v>
      </c>
      <c r="C22" s="16">
        <v>8311.74</v>
      </c>
      <c r="D22" s="17">
        <f>70000+8311.74</f>
        <v>78311.74</v>
      </c>
      <c r="E22" s="17">
        <v>77000</v>
      </c>
      <c r="F22" s="17">
        <v>86000</v>
      </c>
    </row>
    <row r="23" spans="1:6" ht="53.25" customHeight="1">
      <c r="A23" s="13" t="s">
        <v>80</v>
      </c>
      <c r="B23" s="21" t="s">
        <v>81</v>
      </c>
      <c r="C23" s="16">
        <f>C24</f>
        <v>580.87</v>
      </c>
      <c r="D23" s="16">
        <f>D24</f>
        <v>580.87</v>
      </c>
      <c r="E23" s="17"/>
      <c r="F23" s="17"/>
    </row>
    <row r="24" spans="1:6" ht="38.25" customHeight="1">
      <c r="A24" s="9" t="s">
        <v>82</v>
      </c>
      <c r="B24" s="12" t="s">
        <v>83</v>
      </c>
      <c r="C24" s="17">
        <v>580.87</v>
      </c>
      <c r="D24" s="17">
        <v>580.87</v>
      </c>
      <c r="E24" s="17"/>
      <c r="F24" s="17"/>
    </row>
    <row r="25" spans="1:6" ht="15.75">
      <c r="A25" s="9" t="s">
        <v>51</v>
      </c>
      <c r="B25" s="12" t="s">
        <v>41</v>
      </c>
      <c r="C25" s="16">
        <f>C26</f>
        <v>1860.9</v>
      </c>
      <c r="D25" s="16">
        <f>D26</f>
        <v>6860.9</v>
      </c>
      <c r="E25" s="16">
        <f>E26</f>
        <v>6000</v>
      </c>
      <c r="F25" s="16">
        <f>F26</f>
        <v>6000</v>
      </c>
    </row>
    <row r="26" spans="1:6" ht="15.75">
      <c r="A26" s="9" t="s">
        <v>43</v>
      </c>
      <c r="B26" s="12" t="s">
        <v>42</v>
      </c>
      <c r="C26" s="16">
        <v>1860.9</v>
      </c>
      <c r="D26" s="17">
        <f>5000+1860.9</f>
        <v>6860.9</v>
      </c>
      <c r="E26" s="17">
        <v>6000</v>
      </c>
      <c r="F26" s="17">
        <v>6000</v>
      </c>
    </row>
    <row r="27" spans="1:6" ht="15.75">
      <c r="A27" s="9" t="s">
        <v>8</v>
      </c>
      <c r="B27" s="12" t="s">
        <v>9</v>
      </c>
      <c r="C27" s="16">
        <f>SUM(C28:C30)</f>
        <v>19799.809999999998</v>
      </c>
      <c r="D27" s="16">
        <f>SUM(D28:D30)</f>
        <v>666799.81</v>
      </c>
      <c r="E27" s="16">
        <f>SUM(E28:E30)</f>
        <v>660000</v>
      </c>
      <c r="F27" s="16">
        <f>SUM(F28:F30)</f>
        <v>663000</v>
      </c>
    </row>
    <row r="28" spans="1:6" ht="15.75">
      <c r="A28" s="9" t="s">
        <v>10</v>
      </c>
      <c r="B28" s="12" t="s">
        <v>11</v>
      </c>
      <c r="C28" s="17">
        <v>350.33</v>
      </c>
      <c r="D28" s="17">
        <f>67000+350.33</f>
        <v>67350.33</v>
      </c>
      <c r="E28" s="17">
        <v>74000</v>
      </c>
      <c r="F28" s="17">
        <v>80000</v>
      </c>
    </row>
    <row r="29" spans="1:6" ht="15.75">
      <c r="A29" s="9" t="s">
        <v>59</v>
      </c>
      <c r="B29" s="12" t="s">
        <v>57</v>
      </c>
      <c r="C29" s="17">
        <v>5155</v>
      </c>
      <c r="D29" s="17">
        <f>170000+5155</f>
        <v>175155</v>
      </c>
      <c r="E29" s="17">
        <v>171000</v>
      </c>
      <c r="F29" s="17">
        <v>170000</v>
      </c>
    </row>
    <row r="30" spans="1:6" ht="15.75">
      <c r="A30" s="9" t="s">
        <v>60</v>
      </c>
      <c r="B30" s="12" t="s">
        <v>58</v>
      </c>
      <c r="C30" s="17">
        <v>14294.48</v>
      </c>
      <c r="D30" s="17">
        <f>410000+14294.48</f>
        <v>424294.48</v>
      </c>
      <c r="E30" s="17">
        <v>415000</v>
      </c>
      <c r="F30" s="17">
        <v>413000</v>
      </c>
    </row>
    <row r="31" spans="1:6" ht="15.75">
      <c r="A31" s="9" t="s">
        <v>20</v>
      </c>
      <c r="B31" s="12" t="s">
        <v>22</v>
      </c>
      <c r="C31" s="18"/>
      <c r="D31" s="17">
        <f>D32</f>
        <v>1000</v>
      </c>
      <c r="E31" s="17">
        <f>E32</f>
        <v>1000</v>
      </c>
      <c r="F31" s="17">
        <f>F32</f>
        <v>1000</v>
      </c>
    </row>
    <row r="32" spans="1:6" ht="76.5">
      <c r="A32" s="9" t="s">
        <v>19</v>
      </c>
      <c r="B32" s="12" t="s">
        <v>21</v>
      </c>
      <c r="C32" s="18"/>
      <c r="D32" s="17">
        <v>1000</v>
      </c>
      <c r="E32" s="17">
        <v>1000</v>
      </c>
      <c r="F32" s="17">
        <v>1000</v>
      </c>
    </row>
    <row r="33" spans="1:6" ht="38.25" hidden="1">
      <c r="A33" s="9" t="s">
        <v>36</v>
      </c>
      <c r="B33" s="12" t="s">
        <v>39</v>
      </c>
      <c r="C33" s="18"/>
      <c r="D33" s="17">
        <f>D34</f>
        <v>0</v>
      </c>
      <c r="E33" s="17">
        <f>E34</f>
        <v>0</v>
      </c>
      <c r="F33" s="17">
        <f>F34</f>
        <v>0</v>
      </c>
    </row>
    <row r="34" spans="1:6" ht="25.5" hidden="1">
      <c r="A34" s="9" t="s">
        <v>37</v>
      </c>
      <c r="B34" s="12" t="s">
        <v>38</v>
      </c>
      <c r="C34" s="18"/>
      <c r="D34" s="17">
        <v>0</v>
      </c>
      <c r="E34" s="17">
        <v>0</v>
      </c>
      <c r="F34" s="17">
        <v>0</v>
      </c>
    </row>
    <row r="35" spans="1:6" ht="38.25">
      <c r="A35" s="9" t="s">
        <v>12</v>
      </c>
      <c r="B35" s="12" t="s">
        <v>13</v>
      </c>
      <c r="C35" s="16">
        <f>C39</f>
        <v>4495.3</v>
      </c>
      <c r="D35" s="16">
        <f>SUM(D38:D39)</f>
        <v>34495.3</v>
      </c>
      <c r="E35" s="16">
        <f>SUM(E38:E39)</f>
        <v>30000</v>
      </c>
      <c r="F35" s="16">
        <f>SUM(F38:F39)</f>
        <v>30000</v>
      </c>
    </row>
    <row r="36" spans="1:6" ht="89.25" hidden="1">
      <c r="A36" s="9" t="s">
        <v>27</v>
      </c>
      <c r="B36" s="12" t="s">
        <v>14</v>
      </c>
      <c r="C36" s="16"/>
      <c r="D36" s="17">
        <v>0</v>
      </c>
      <c r="E36" s="17">
        <v>0</v>
      </c>
      <c r="F36" s="17">
        <v>0</v>
      </c>
    </row>
    <row r="37" spans="1:6" ht="76.5" hidden="1">
      <c r="A37" s="9" t="s">
        <v>17</v>
      </c>
      <c r="B37" s="12" t="s">
        <v>28</v>
      </c>
      <c r="C37" s="16"/>
      <c r="D37" s="17"/>
      <c r="E37" s="17"/>
      <c r="F37" s="17"/>
    </row>
    <row r="38" spans="1:6" ht="82.5" customHeight="1" hidden="1">
      <c r="A38" s="9" t="s">
        <v>53</v>
      </c>
      <c r="B38" s="9" t="s">
        <v>56</v>
      </c>
      <c r="C38" s="16"/>
      <c r="D38" s="17">
        <v>0</v>
      </c>
      <c r="E38" s="17">
        <v>0</v>
      </c>
      <c r="F38" s="17">
        <v>0</v>
      </c>
    </row>
    <row r="39" spans="1:6" ht="53.25" customHeight="1">
      <c r="A39" s="9" t="s">
        <v>55</v>
      </c>
      <c r="B39" s="12" t="s">
        <v>54</v>
      </c>
      <c r="C39" s="16">
        <v>4495.3</v>
      </c>
      <c r="D39" s="17">
        <f>30000+4495.3</f>
        <v>34495.3</v>
      </c>
      <c r="E39" s="17">
        <v>30000</v>
      </c>
      <c r="F39" s="17">
        <v>30000</v>
      </c>
    </row>
    <row r="40" spans="1:6" ht="25.5" hidden="1">
      <c r="A40" s="9" t="s">
        <v>24</v>
      </c>
      <c r="B40" s="9" t="s">
        <v>23</v>
      </c>
      <c r="C40" s="19"/>
      <c r="D40" s="16"/>
      <c r="E40" s="16"/>
      <c r="F40" s="16"/>
    </row>
    <row r="41" spans="1:6" ht="51" hidden="1">
      <c r="A41" s="9" t="s">
        <v>26</v>
      </c>
      <c r="B41" s="12" t="s">
        <v>25</v>
      </c>
      <c r="C41" s="18"/>
      <c r="D41" s="17"/>
      <c r="E41" s="17"/>
      <c r="F41" s="17"/>
    </row>
    <row r="42" spans="1:6" ht="38.25" hidden="1">
      <c r="A42" s="12" t="s">
        <v>55</v>
      </c>
      <c r="B42" s="12" t="s">
        <v>54</v>
      </c>
      <c r="C42" s="18"/>
      <c r="D42" s="17"/>
      <c r="E42" s="17"/>
      <c r="F42" s="17"/>
    </row>
    <row r="43" spans="1:6" ht="15.75">
      <c r="A43" s="9" t="s">
        <v>33</v>
      </c>
      <c r="B43" s="9" t="s">
        <v>32</v>
      </c>
      <c r="C43" s="19"/>
      <c r="D43" s="16">
        <f>D44</f>
        <v>0</v>
      </c>
      <c r="E43" s="16">
        <f>E44</f>
        <v>118100</v>
      </c>
      <c r="F43" s="16">
        <f>F44</f>
        <v>243900</v>
      </c>
    </row>
    <row r="44" spans="1:6" ht="15.75">
      <c r="A44" s="9" t="s">
        <v>34</v>
      </c>
      <c r="B44" s="12" t="s">
        <v>35</v>
      </c>
      <c r="C44" s="18"/>
      <c r="D44" s="17">
        <v>0</v>
      </c>
      <c r="E44" s="17">
        <v>118100</v>
      </c>
      <c r="F44" s="17">
        <v>243900</v>
      </c>
    </row>
    <row r="45" spans="1:6" ht="15.75">
      <c r="A45" s="11" t="s">
        <v>29</v>
      </c>
      <c r="B45" s="11" t="s">
        <v>31</v>
      </c>
      <c r="C45" s="20">
        <f>SUM(C46:C53)</f>
        <v>560221.1</v>
      </c>
      <c r="D45" s="20">
        <f>SUM(D46:D53)</f>
        <v>5940909</v>
      </c>
      <c r="E45" s="20">
        <f>SUM(E46:E53)</f>
        <v>3718000</v>
      </c>
      <c r="F45" s="20">
        <f>SUM(F46:F53)</f>
        <v>3840100</v>
      </c>
    </row>
    <row r="46" spans="1:6" ht="25.5" hidden="1">
      <c r="A46" s="9" t="s">
        <v>63</v>
      </c>
      <c r="B46" s="9" t="s">
        <v>49</v>
      </c>
      <c r="C46" s="19"/>
      <c r="D46" s="16">
        <v>0</v>
      </c>
      <c r="E46" s="16">
        <v>0</v>
      </c>
      <c r="F46" s="16">
        <v>0</v>
      </c>
    </row>
    <row r="47" spans="1:6" ht="25.5" hidden="1">
      <c r="A47" s="9" t="s">
        <v>64</v>
      </c>
      <c r="B47" s="9" t="s">
        <v>50</v>
      </c>
      <c r="C47" s="19"/>
      <c r="D47" s="16">
        <v>0</v>
      </c>
      <c r="E47" s="16">
        <v>0</v>
      </c>
      <c r="F47" s="16">
        <v>0</v>
      </c>
    </row>
    <row r="48" spans="1:6" ht="39.75" customHeight="1">
      <c r="A48" s="13" t="s">
        <v>71</v>
      </c>
      <c r="B48" s="9" t="s">
        <v>72</v>
      </c>
      <c r="C48" s="16">
        <v>372109</v>
      </c>
      <c r="D48" s="16">
        <f>4325000+372109</f>
        <v>4697109</v>
      </c>
      <c r="E48" s="16">
        <v>3630600</v>
      </c>
      <c r="F48" s="16">
        <v>3747700</v>
      </c>
    </row>
    <row r="49" spans="1:6" ht="51">
      <c r="A49" s="12" t="s">
        <v>65</v>
      </c>
      <c r="B49" s="12" t="s">
        <v>30</v>
      </c>
      <c r="C49" s="17">
        <v>21300</v>
      </c>
      <c r="D49" s="17">
        <v>86200</v>
      </c>
      <c r="E49" s="17">
        <v>87400</v>
      </c>
      <c r="F49" s="17">
        <v>92400</v>
      </c>
    </row>
    <row r="50" spans="1:6" ht="76.5">
      <c r="A50" s="12" t="s">
        <v>66</v>
      </c>
      <c r="B50" s="12" t="s">
        <v>61</v>
      </c>
      <c r="C50" s="17">
        <v>166812.1</v>
      </c>
      <c r="D50" s="17">
        <v>360800</v>
      </c>
      <c r="E50" s="17">
        <v>0</v>
      </c>
      <c r="F50" s="17">
        <v>0</v>
      </c>
    </row>
    <row r="51" spans="1:6" ht="76.5">
      <c r="A51" s="12" t="s">
        <v>75</v>
      </c>
      <c r="B51" s="12" t="s">
        <v>76</v>
      </c>
      <c r="C51" s="18"/>
      <c r="D51" s="17">
        <v>185800</v>
      </c>
      <c r="E51" s="17">
        <v>0</v>
      </c>
      <c r="F51" s="17">
        <v>0</v>
      </c>
    </row>
    <row r="52" spans="1:6" ht="63.75">
      <c r="A52" s="12" t="s">
        <v>73</v>
      </c>
      <c r="B52" s="12" t="s">
        <v>74</v>
      </c>
      <c r="C52" s="18"/>
      <c r="D52" s="17">
        <v>111000</v>
      </c>
      <c r="E52" s="17">
        <v>0</v>
      </c>
      <c r="F52" s="17">
        <v>0</v>
      </c>
    </row>
    <row r="53" spans="1:6" ht="114.75">
      <c r="A53" s="12" t="s">
        <v>77</v>
      </c>
      <c r="B53" s="12" t="s">
        <v>62</v>
      </c>
      <c r="C53" s="18"/>
      <c r="D53" s="17">
        <v>500000</v>
      </c>
      <c r="E53" s="17">
        <v>0</v>
      </c>
      <c r="F53" s="17">
        <v>0</v>
      </c>
    </row>
    <row r="54" ht="17.25" customHeight="1"/>
    <row r="55" ht="16.5" customHeight="1"/>
    <row r="56" spans="1:6" ht="21.75" customHeight="1">
      <c r="A56" s="24" t="s">
        <v>47</v>
      </c>
      <c r="B56" s="24"/>
      <c r="C56" s="24"/>
      <c r="D56" s="24"/>
      <c r="E56" s="24"/>
      <c r="F56" s="24"/>
    </row>
  </sheetData>
  <sheetProtection/>
  <mergeCells count="8">
    <mergeCell ref="D9:F9"/>
    <mergeCell ref="A12:F12"/>
    <mergeCell ref="A56:F56"/>
    <mergeCell ref="A14:F14"/>
    <mergeCell ref="A13:F13"/>
    <mergeCell ref="A17:A18"/>
    <mergeCell ref="B17:B18"/>
    <mergeCell ref="C17:D17"/>
  </mergeCells>
  <printOptions/>
  <pageMargins left="0.7874015748031497" right="0.3937007874015748" top="0.3937007874015748" bottom="0.5905511811023623" header="0" footer="0"/>
  <pageSetup horizontalDpi="600" verticalDpi="600" orientation="portrait" paperSize="9" scale="60" r:id="rId1"/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2021-03-04T06:45:07Z</cp:lastPrinted>
  <dcterms:created xsi:type="dcterms:W3CDTF">1996-10-08T23:32:33Z</dcterms:created>
  <dcterms:modified xsi:type="dcterms:W3CDTF">2021-03-04T06:46:09Z</dcterms:modified>
  <cp:category/>
  <cp:version/>
  <cp:contentType/>
  <cp:contentStatus/>
</cp:coreProperties>
</file>